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1. KERJA\PPID\2026\P2\"/>
    </mc:Choice>
  </mc:AlternateContent>
  <xr:revisionPtr revIDLastSave="0" documentId="13_ncr:1_{97184FB1-AC7B-459D-985D-48E663B1074C}" xr6:coauthVersionLast="47" xr6:coauthVersionMax="47" xr10:uidLastSave="{00000000-0000-0000-0000-000000000000}"/>
  <bookViews>
    <workbookView xWindow="-120" yWindow="-120" windowWidth="29040" windowHeight="15720" xr2:uid="{DEB4BD40-68DF-4E7F-9AE9-ADAB40C24A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7" i="1" l="1"/>
  <c r="K47" i="1" s="1"/>
  <c r="D47" i="1"/>
  <c r="J47" i="1" s="1"/>
  <c r="F46" i="1"/>
  <c r="F45" i="1"/>
  <c r="F44" i="1"/>
  <c r="F43" i="1"/>
  <c r="F47" i="1" s="1"/>
  <c r="L47" i="1" s="1"/>
  <c r="L42" i="1"/>
  <c r="K42" i="1"/>
  <c r="F42" i="1"/>
  <c r="F41" i="1"/>
  <c r="K40" i="1"/>
  <c r="F40" i="1"/>
  <c r="L40" i="1" s="1"/>
  <c r="K39" i="1"/>
  <c r="J39" i="1"/>
  <c r="F39" i="1"/>
  <c r="L39" i="1" s="1"/>
  <c r="K38" i="1"/>
  <c r="F38" i="1"/>
  <c r="L38" i="1" s="1"/>
  <c r="L37" i="1"/>
  <c r="K37" i="1"/>
  <c r="F37" i="1"/>
  <c r="F36" i="1"/>
  <c r="L35" i="1"/>
  <c r="J35" i="1"/>
  <c r="F35" i="1"/>
  <c r="F34" i="1"/>
  <c r="F33" i="1"/>
  <c r="F32" i="1"/>
  <c r="F31" i="1"/>
  <c r="F30" i="1"/>
  <c r="L29" i="1"/>
  <c r="J29" i="1"/>
  <c r="F29" i="1"/>
  <c r="L28" i="1"/>
  <c r="K28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L14" i="1"/>
  <c r="J14" i="1"/>
  <c r="F14" i="1"/>
  <c r="F13" i="1"/>
  <c r="F12" i="1"/>
  <c r="F11" i="1"/>
  <c r="F10" i="1"/>
  <c r="F9" i="1"/>
</calcChain>
</file>

<file path=xl/sharedStrings.xml><?xml version="1.0" encoding="utf-8"?>
<sst xmlns="http://schemas.openxmlformats.org/spreadsheetml/2006/main" count="78" uniqueCount="56">
  <si>
    <t>KASUS DEMAM BERDARAH DENGUE (DBD) MENURUT JENIS KELAMIN, KECAMATAN, DAN PUSKESMAS</t>
  </si>
  <si>
    <t>KABUPATEN BREBES</t>
  </si>
  <si>
    <t>TAHUN</t>
  </si>
  <si>
    <t>NO</t>
  </si>
  <si>
    <t>KECAMATAN</t>
  </si>
  <si>
    <t>PUSKESMAS</t>
  </si>
  <si>
    <t>DEMAM BERDARAH DENGUE (DBD)</t>
  </si>
  <si>
    <t>JUMLAH KASUS</t>
  </si>
  <si>
    <t>MENINGGAL</t>
  </si>
  <si>
    <r>
      <t>CFR</t>
    </r>
    <r>
      <rPr>
        <b/>
        <sz val="12"/>
        <color theme="1"/>
        <rFont val="Arial"/>
        <family val="2"/>
      </rPr>
      <t xml:space="preserve"> (%)</t>
    </r>
  </si>
  <si>
    <t>L</t>
  </si>
  <si>
    <t>P</t>
  </si>
  <si>
    <t>L+P</t>
  </si>
  <si>
    <t>Salem</t>
  </si>
  <si>
    <t>Bentar</t>
  </si>
  <si>
    <t>Bantarkawung</t>
  </si>
  <si>
    <t>Buaran</t>
  </si>
  <si>
    <t>Bumiayu</t>
  </si>
  <si>
    <t>Kaliwadas</t>
  </si>
  <si>
    <t>Paguyangan</t>
  </si>
  <si>
    <t>Winduaji</t>
  </si>
  <si>
    <t>Sirampog</t>
  </si>
  <si>
    <t>Tonjong</t>
  </si>
  <si>
    <t>Kutamendala</t>
  </si>
  <si>
    <t>Jatibarang</t>
  </si>
  <si>
    <t>Klikiran</t>
  </si>
  <si>
    <t>Larangan</t>
  </si>
  <si>
    <t>Sitanggal</t>
  </si>
  <si>
    <t>Ketanggungan</t>
  </si>
  <si>
    <t>Cikeusal Kidul</t>
  </si>
  <si>
    <t>Banjarharjo</t>
  </si>
  <si>
    <t>Cikakak</t>
  </si>
  <si>
    <t>Bandungsari</t>
  </si>
  <si>
    <t>Losari</t>
  </si>
  <si>
    <t>Bojongsari</t>
  </si>
  <si>
    <t>Kecipir</t>
  </si>
  <si>
    <t>Tanjung</t>
  </si>
  <si>
    <t>Kemurang Wetan</t>
  </si>
  <si>
    <t>Luwunggede</t>
  </si>
  <si>
    <t>Kersana</t>
  </si>
  <si>
    <t>Bulakamba</t>
  </si>
  <si>
    <t>Siwuluh</t>
  </si>
  <si>
    <t>Kluwut</t>
  </si>
  <si>
    <t>Wanasari</t>
  </si>
  <si>
    <t>Jagalempeni</t>
  </si>
  <si>
    <t>Sidamulya</t>
  </si>
  <si>
    <t>Brebes</t>
  </si>
  <si>
    <t>Kaligangsa</t>
  </si>
  <si>
    <t>Kalimati</t>
  </si>
  <si>
    <t>Pemaron</t>
  </si>
  <si>
    <t>Songgom</t>
  </si>
  <si>
    <t>Jatirokeh</t>
  </si>
  <si>
    <t>JUMLAH KASUS (KAB/KOTA)</t>
  </si>
  <si>
    <t>ANGKA KESAKITAN DBD PER 100.000 PENDUDUK</t>
  </si>
  <si>
    <t>Sumber: SIE P2MTM</t>
  </si>
  <si>
    <t>Keterangan: Jumlah kasus adalah seluruh kasus yang ada di wilayah kerja puskesmas tersebut termasuk kasus yang ditemukan di 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</si>
</sst>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9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57070"/>
        <bgColor indexed="64"/>
      </patternFill>
    </fill>
    <fill>
      <patternFill patternType="solid">
        <fgColor rgb="FF7F7F7F"/>
        <bgColor indexed="64"/>
      </patternFill>
    </fill>
  </fills>
  <borders count="17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2" xfId="0" applyFont="1" applyBorder="1" applyAlignment="1">
      <alignment horizontal="right" vertical="center"/>
    </xf>
    <xf numFmtId="0" fontId="1" fillId="0" borderId="12" xfId="0" applyFont="1" applyBorder="1" applyAlignment="1">
      <alignment vertical="center"/>
    </xf>
    <xf numFmtId="20" fontId="5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/>
    <xf numFmtId="0" fontId="1" fillId="0" borderId="12" xfId="0" applyFont="1" applyBorder="1" applyAlignment="1"/>
    <xf numFmtId="0" fontId="5" fillId="0" borderId="12" xfId="0" applyFont="1" applyBorder="1" applyAlignment="1"/>
    <xf numFmtId="0" fontId="1" fillId="0" borderId="13" xfId="0" applyFont="1" applyBorder="1" applyAlignment="1">
      <alignment vertical="center"/>
    </xf>
    <xf numFmtId="43" fontId="5" fillId="0" borderId="12" xfId="1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2" xfId="0" applyFont="1" applyBorder="1" applyAlignment="1">
      <alignment horizontal="right"/>
    </xf>
    <xf numFmtId="0" fontId="2" fillId="0" borderId="12" xfId="0" applyFont="1" applyBorder="1" applyAlignment="1">
      <alignment horizontal="right" vertical="center"/>
    </xf>
    <xf numFmtId="0" fontId="1" fillId="2" borderId="12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0E1D2-8DB8-4B21-ABDB-230D811FA7EF}">
  <dimension ref="A1:L51"/>
  <sheetViews>
    <sheetView tabSelected="1" topLeftCell="A4" workbookViewId="0">
      <selection sqref="A1:L51"/>
    </sheetView>
  </sheetViews>
  <sheetFormatPr defaultRowHeight="15" x14ac:dyDescent="0.25"/>
  <cols>
    <col min="2" max="2" width="16.140625" bestFit="1" customWidth="1"/>
    <col min="3" max="3" width="18.85546875" bestFit="1" customWidth="1"/>
  </cols>
  <sheetData>
    <row r="1" spans="1:12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16.5" thickBot="1" x14ac:dyDescent="0.3">
      <c r="A2" s="7"/>
      <c r="B2" s="7"/>
      <c r="C2" s="7"/>
      <c r="D2" s="1" t="s">
        <v>1</v>
      </c>
      <c r="E2" s="2"/>
      <c r="F2" s="2"/>
      <c r="G2" s="3"/>
      <c r="H2" s="7"/>
      <c r="I2" s="7"/>
      <c r="J2" s="7"/>
      <c r="K2" s="7"/>
      <c r="L2" s="7"/>
    </row>
    <row r="3" spans="1:12" ht="16.5" thickBot="1" x14ac:dyDescent="0.3">
      <c r="A3" s="7"/>
      <c r="B3" s="7"/>
      <c r="C3" s="7"/>
      <c r="D3" s="7"/>
      <c r="E3" s="8" t="s">
        <v>2</v>
      </c>
      <c r="F3" s="9">
        <v>2025</v>
      </c>
      <c r="G3" s="7"/>
      <c r="H3" s="7"/>
      <c r="I3" s="7"/>
      <c r="J3" s="7"/>
      <c r="K3" s="7"/>
      <c r="L3" s="7"/>
    </row>
    <row r="4" spans="1:12" ht="15.75" thickBot="1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16.5" thickBot="1" x14ac:dyDescent="0.3">
      <c r="A5" s="11" t="s">
        <v>3</v>
      </c>
      <c r="B5" s="11" t="s">
        <v>4</v>
      </c>
      <c r="C5" s="11" t="s">
        <v>5</v>
      </c>
      <c r="D5" s="12" t="s">
        <v>6</v>
      </c>
      <c r="E5" s="13"/>
      <c r="F5" s="13"/>
      <c r="G5" s="13"/>
      <c r="H5" s="13"/>
      <c r="I5" s="13"/>
      <c r="J5" s="13"/>
      <c r="K5" s="13"/>
      <c r="L5" s="14"/>
    </row>
    <row r="6" spans="1:12" ht="16.5" thickBot="1" x14ac:dyDescent="0.3">
      <c r="A6" s="15"/>
      <c r="B6" s="15"/>
      <c r="C6" s="15"/>
      <c r="D6" s="12" t="s">
        <v>7</v>
      </c>
      <c r="E6" s="13"/>
      <c r="F6" s="14"/>
      <c r="G6" s="12" t="s">
        <v>8</v>
      </c>
      <c r="H6" s="13"/>
      <c r="I6" s="14"/>
      <c r="J6" s="16" t="s">
        <v>9</v>
      </c>
      <c r="K6" s="17"/>
      <c r="L6" s="18"/>
    </row>
    <row r="7" spans="1:12" ht="16.5" thickBot="1" x14ac:dyDescent="0.3">
      <c r="A7" s="19"/>
      <c r="B7" s="19"/>
      <c r="C7" s="19"/>
      <c r="D7" s="20" t="s">
        <v>10</v>
      </c>
      <c r="E7" s="20" t="s">
        <v>11</v>
      </c>
      <c r="F7" s="20" t="s">
        <v>12</v>
      </c>
      <c r="G7" s="20" t="s">
        <v>10</v>
      </c>
      <c r="H7" s="20" t="s">
        <v>11</v>
      </c>
      <c r="I7" s="20" t="s">
        <v>12</v>
      </c>
      <c r="J7" s="20" t="s">
        <v>10</v>
      </c>
      <c r="K7" s="20" t="s">
        <v>11</v>
      </c>
      <c r="L7" s="20" t="s">
        <v>12</v>
      </c>
    </row>
    <row r="8" spans="1:12" ht="15.75" thickBot="1" x14ac:dyDescent="0.3">
      <c r="A8" s="21">
        <v>1</v>
      </c>
      <c r="B8" s="22">
        <v>2</v>
      </c>
      <c r="C8" s="22">
        <v>3</v>
      </c>
      <c r="D8" s="22">
        <v>4</v>
      </c>
      <c r="E8" s="22">
        <v>5</v>
      </c>
      <c r="F8" s="22">
        <v>6</v>
      </c>
      <c r="G8" s="22">
        <v>7</v>
      </c>
      <c r="H8" s="22">
        <v>8</v>
      </c>
      <c r="I8" s="22">
        <v>9</v>
      </c>
      <c r="J8" s="22">
        <v>10</v>
      </c>
      <c r="K8" s="22">
        <v>11</v>
      </c>
      <c r="L8" s="22">
        <v>12</v>
      </c>
    </row>
    <row r="9" spans="1:12" ht="15.75" thickBot="1" x14ac:dyDescent="0.3">
      <c r="A9" s="23">
        <v>1</v>
      </c>
      <c r="B9" s="24" t="s">
        <v>13</v>
      </c>
      <c r="C9" s="25" t="s">
        <v>13</v>
      </c>
      <c r="D9" s="26">
        <v>2</v>
      </c>
      <c r="E9" s="26">
        <v>2</v>
      </c>
      <c r="F9" s="26">
        <f>SUM(D9:E9)</f>
        <v>4</v>
      </c>
      <c r="G9" s="27"/>
      <c r="H9" s="27"/>
      <c r="I9" s="26">
        <v>0</v>
      </c>
      <c r="J9" s="28">
        <v>0</v>
      </c>
      <c r="K9" s="28">
        <v>0</v>
      </c>
      <c r="L9" s="28">
        <v>0</v>
      </c>
    </row>
    <row r="10" spans="1:12" ht="16.5" thickBot="1" x14ac:dyDescent="0.3">
      <c r="A10" s="29"/>
      <c r="B10" s="30"/>
      <c r="C10" s="31" t="s">
        <v>14</v>
      </c>
      <c r="D10" s="26">
        <v>1</v>
      </c>
      <c r="E10" s="26">
        <v>0</v>
      </c>
      <c r="F10" s="26">
        <f t="shared" ref="F10:F46" si="0">SUM(D10:E10)</f>
        <v>1</v>
      </c>
      <c r="G10" s="27"/>
      <c r="H10" s="27"/>
      <c r="I10" s="26">
        <v>0</v>
      </c>
      <c r="J10" s="28">
        <v>0</v>
      </c>
      <c r="K10" s="28">
        <v>0</v>
      </c>
      <c r="L10" s="28">
        <v>0</v>
      </c>
    </row>
    <row r="11" spans="1:12" ht="15.75" thickBot="1" x14ac:dyDescent="0.3">
      <c r="A11" s="23">
        <v>2</v>
      </c>
      <c r="B11" s="24" t="s">
        <v>15</v>
      </c>
      <c r="C11" s="25" t="s">
        <v>15</v>
      </c>
      <c r="D11" s="26">
        <v>1</v>
      </c>
      <c r="E11" s="26">
        <v>3</v>
      </c>
      <c r="F11" s="26">
        <f t="shared" si="0"/>
        <v>4</v>
      </c>
      <c r="G11" s="27"/>
      <c r="H11" s="27"/>
      <c r="I11" s="26">
        <v>0</v>
      </c>
      <c r="J11" s="28">
        <v>0</v>
      </c>
      <c r="K11" s="28">
        <v>0</v>
      </c>
      <c r="L11" s="28">
        <v>0</v>
      </c>
    </row>
    <row r="12" spans="1:12" ht="16.5" thickBot="1" x14ac:dyDescent="0.3">
      <c r="A12" s="32"/>
      <c r="B12" s="27"/>
      <c r="C12" s="31" t="s">
        <v>16</v>
      </c>
      <c r="D12" s="26">
        <v>3</v>
      </c>
      <c r="E12" s="26">
        <v>0</v>
      </c>
      <c r="F12" s="26">
        <f t="shared" si="0"/>
        <v>3</v>
      </c>
      <c r="G12" s="27"/>
      <c r="H12" s="27"/>
      <c r="I12" s="26">
        <v>0</v>
      </c>
      <c r="J12" s="28">
        <v>0</v>
      </c>
      <c r="K12" s="28">
        <v>0</v>
      </c>
      <c r="L12" s="28">
        <v>0</v>
      </c>
    </row>
    <row r="13" spans="1:12" ht="15.75" thickBot="1" x14ac:dyDescent="0.3">
      <c r="A13" s="23">
        <v>3</v>
      </c>
      <c r="B13" s="24" t="s">
        <v>17</v>
      </c>
      <c r="C13" s="25" t="s">
        <v>17</v>
      </c>
      <c r="D13" s="26">
        <v>2</v>
      </c>
      <c r="E13" s="26">
        <v>1</v>
      </c>
      <c r="F13" s="26">
        <f t="shared" si="0"/>
        <v>3</v>
      </c>
      <c r="G13" s="27"/>
      <c r="H13" s="27"/>
      <c r="I13" s="26">
        <v>0</v>
      </c>
      <c r="J13" s="28">
        <v>0</v>
      </c>
      <c r="K13" s="28">
        <v>0</v>
      </c>
      <c r="L13" s="28">
        <v>0</v>
      </c>
    </row>
    <row r="14" spans="1:12" ht="15.75" thickBot="1" x14ac:dyDescent="0.3">
      <c r="A14" s="32"/>
      <c r="B14" s="27"/>
      <c r="C14" s="25" t="s">
        <v>18</v>
      </c>
      <c r="D14" s="26">
        <v>2</v>
      </c>
      <c r="E14" s="26">
        <v>3</v>
      </c>
      <c r="F14" s="26">
        <f t="shared" si="0"/>
        <v>5</v>
      </c>
      <c r="G14" s="26">
        <v>1</v>
      </c>
      <c r="H14" s="27"/>
      <c r="I14" s="26">
        <v>1</v>
      </c>
      <c r="J14" s="33">
        <f>1/2*100%</f>
        <v>0.5</v>
      </c>
      <c r="K14" s="28">
        <v>0</v>
      </c>
      <c r="L14" s="33">
        <f>1/5*100%</f>
        <v>0.2</v>
      </c>
    </row>
    <row r="15" spans="1:12" ht="15.75" thickBot="1" x14ac:dyDescent="0.3">
      <c r="A15" s="23">
        <v>4</v>
      </c>
      <c r="B15" s="24" t="s">
        <v>19</v>
      </c>
      <c r="C15" s="25" t="s">
        <v>19</v>
      </c>
      <c r="D15" s="26">
        <v>4</v>
      </c>
      <c r="E15" s="26">
        <v>1</v>
      </c>
      <c r="F15" s="26">
        <f t="shared" si="0"/>
        <v>5</v>
      </c>
      <c r="G15" s="27"/>
      <c r="H15" s="27"/>
      <c r="I15" s="26">
        <v>0</v>
      </c>
      <c r="J15" s="28">
        <v>0</v>
      </c>
      <c r="K15" s="28">
        <v>0</v>
      </c>
      <c r="L15" s="28">
        <v>0</v>
      </c>
    </row>
    <row r="16" spans="1:12" ht="15.75" thickBot="1" x14ac:dyDescent="0.3">
      <c r="A16" s="32"/>
      <c r="B16" s="27"/>
      <c r="C16" s="25" t="s">
        <v>20</v>
      </c>
      <c r="D16" s="26">
        <v>0</v>
      </c>
      <c r="E16" s="26">
        <v>1</v>
      </c>
      <c r="F16" s="26">
        <f t="shared" si="0"/>
        <v>1</v>
      </c>
      <c r="G16" s="27"/>
      <c r="H16" s="27"/>
      <c r="I16" s="26">
        <v>0</v>
      </c>
      <c r="J16" s="28">
        <v>0</v>
      </c>
      <c r="K16" s="28">
        <v>0</v>
      </c>
      <c r="L16" s="28">
        <v>0</v>
      </c>
    </row>
    <row r="17" spans="1:12" ht="15.75" thickBot="1" x14ac:dyDescent="0.3">
      <c r="A17" s="34">
        <v>5</v>
      </c>
      <c r="B17" s="25" t="s">
        <v>21</v>
      </c>
      <c r="C17" s="25" t="s">
        <v>21</v>
      </c>
      <c r="D17" s="26">
        <v>2</v>
      </c>
      <c r="E17" s="26">
        <v>2</v>
      </c>
      <c r="F17" s="26">
        <f t="shared" si="0"/>
        <v>4</v>
      </c>
      <c r="G17" s="27"/>
      <c r="H17" s="27"/>
      <c r="I17" s="26">
        <v>0</v>
      </c>
      <c r="J17" s="28">
        <v>0</v>
      </c>
      <c r="K17" s="28">
        <v>0</v>
      </c>
      <c r="L17" s="28">
        <v>0</v>
      </c>
    </row>
    <row r="18" spans="1:12" ht="15.75" thickBot="1" x14ac:dyDescent="0.3">
      <c r="A18" s="23">
        <v>6</v>
      </c>
      <c r="B18" s="24" t="s">
        <v>22</v>
      </c>
      <c r="C18" s="25" t="s">
        <v>22</v>
      </c>
      <c r="D18" s="26">
        <v>3</v>
      </c>
      <c r="E18" s="26">
        <v>2</v>
      </c>
      <c r="F18" s="26">
        <f t="shared" si="0"/>
        <v>5</v>
      </c>
      <c r="G18" s="27"/>
      <c r="H18" s="27"/>
      <c r="I18" s="26">
        <v>0</v>
      </c>
      <c r="J18" s="28">
        <v>0</v>
      </c>
      <c r="K18" s="28">
        <v>0</v>
      </c>
      <c r="L18" s="28">
        <v>0</v>
      </c>
    </row>
    <row r="19" spans="1:12" ht="15.75" thickBot="1" x14ac:dyDescent="0.3">
      <c r="A19" s="32"/>
      <c r="B19" s="27"/>
      <c r="C19" s="25" t="s">
        <v>23</v>
      </c>
      <c r="D19" s="26">
        <v>0</v>
      </c>
      <c r="E19" s="26">
        <v>0</v>
      </c>
      <c r="F19" s="26">
        <f t="shared" si="0"/>
        <v>0</v>
      </c>
      <c r="G19" s="27"/>
      <c r="H19" s="27"/>
      <c r="I19" s="26">
        <v>0</v>
      </c>
      <c r="J19" s="28">
        <v>0</v>
      </c>
      <c r="K19" s="28">
        <v>0</v>
      </c>
      <c r="L19" s="28">
        <v>0</v>
      </c>
    </row>
    <row r="20" spans="1:12" ht="15.75" thickBot="1" x14ac:dyDescent="0.3">
      <c r="A20" s="23">
        <v>7</v>
      </c>
      <c r="B20" s="24" t="s">
        <v>24</v>
      </c>
      <c r="C20" s="25" t="s">
        <v>24</v>
      </c>
      <c r="D20" s="26">
        <v>5</v>
      </c>
      <c r="E20" s="26">
        <v>4</v>
      </c>
      <c r="F20" s="26">
        <f t="shared" si="0"/>
        <v>9</v>
      </c>
      <c r="G20" s="27"/>
      <c r="H20" s="27"/>
      <c r="I20" s="26">
        <v>0</v>
      </c>
      <c r="J20" s="28">
        <v>0</v>
      </c>
      <c r="K20" s="28">
        <v>0</v>
      </c>
      <c r="L20" s="28">
        <v>0</v>
      </c>
    </row>
    <row r="21" spans="1:12" ht="15.75" thickBot="1" x14ac:dyDescent="0.3">
      <c r="A21" s="32"/>
      <c r="B21" s="27"/>
      <c r="C21" s="25" t="s">
        <v>25</v>
      </c>
      <c r="D21" s="26">
        <v>1</v>
      </c>
      <c r="E21" s="26">
        <v>3</v>
      </c>
      <c r="F21" s="26">
        <f t="shared" si="0"/>
        <v>4</v>
      </c>
      <c r="G21" s="27"/>
      <c r="H21" s="27"/>
      <c r="I21" s="26">
        <v>0</v>
      </c>
      <c r="J21" s="28">
        <v>0</v>
      </c>
      <c r="K21" s="28">
        <v>0</v>
      </c>
      <c r="L21" s="28">
        <v>0</v>
      </c>
    </row>
    <row r="22" spans="1:12" ht="15.75" thickBot="1" x14ac:dyDescent="0.3">
      <c r="A22" s="23">
        <v>8</v>
      </c>
      <c r="B22" s="24" t="s">
        <v>26</v>
      </c>
      <c r="C22" s="25" t="s">
        <v>26</v>
      </c>
      <c r="D22" s="26">
        <v>5</v>
      </c>
      <c r="E22" s="26">
        <v>4</v>
      </c>
      <c r="F22" s="26">
        <f t="shared" si="0"/>
        <v>9</v>
      </c>
      <c r="G22" s="27"/>
      <c r="H22" s="27"/>
      <c r="I22" s="26">
        <v>0</v>
      </c>
      <c r="J22" s="28">
        <v>0</v>
      </c>
      <c r="K22" s="28">
        <v>0</v>
      </c>
      <c r="L22" s="28">
        <v>0</v>
      </c>
    </row>
    <row r="23" spans="1:12" ht="15.75" thickBot="1" x14ac:dyDescent="0.3">
      <c r="A23" s="32"/>
      <c r="B23" s="27"/>
      <c r="C23" s="25" t="s">
        <v>27</v>
      </c>
      <c r="D23" s="26">
        <v>2</v>
      </c>
      <c r="E23" s="26">
        <v>2</v>
      </c>
      <c r="F23" s="26">
        <f t="shared" si="0"/>
        <v>4</v>
      </c>
      <c r="G23" s="27"/>
      <c r="H23" s="27"/>
      <c r="I23" s="26">
        <v>0</v>
      </c>
      <c r="J23" s="28">
        <v>0</v>
      </c>
      <c r="K23" s="28">
        <v>0</v>
      </c>
      <c r="L23" s="28">
        <v>0</v>
      </c>
    </row>
    <row r="24" spans="1:12" ht="15.75" thickBot="1" x14ac:dyDescent="0.3">
      <c r="A24" s="23">
        <v>9</v>
      </c>
      <c r="B24" s="24" t="s">
        <v>28</v>
      </c>
      <c r="C24" s="25" t="s">
        <v>28</v>
      </c>
      <c r="D24" s="26">
        <v>2</v>
      </c>
      <c r="E24" s="26">
        <v>3</v>
      </c>
      <c r="F24" s="26">
        <f t="shared" si="0"/>
        <v>5</v>
      </c>
      <c r="G24" s="27"/>
      <c r="H24" s="27"/>
      <c r="I24" s="26">
        <v>0</v>
      </c>
      <c r="J24" s="28">
        <v>0</v>
      </c>
      <c r="K24" s="28">
        <v>0</v>
      </c>
      <c r="L24" s="28">
        <v>0</v>
      </c>
    </row>
    <row r="25" spans="1:12" ht="15.75" thickBot="1" x14ac:dyDescent="0.3">
      <c r="A25" s="32"/>
      <c r="B25" s="27"/>
      <c r="C25" s="25" t="s">
        <v>29</v>
      </c>
      <c r="D25" s="26">
        <v>0</v>
      </c>
      <c r="E25" s="26">
        <v>3</v>
      </c>
      <c r="F25" s="26">
        <f t="shared" si="0"/>
        <v>3</v>
      </c>
      <c r="G25" s="27"/>
      <c r="H25" s="27"/>
      <c r="I25" s="26">
        <v>0</v>
      </c>
      <c r="J25" s="28">
        <v>0</v>
      </c>
      <c r="K25" s="28">
        <v>0</v>
      </c>
      <c r="L25" s="28">
        <v>0</v>
      </c>
    </row>
    <row r="26" spans="1:12" ht="15.75" thickBot="1" x14ac:dyDescent="0.3">
      <c r="A26" s="23">
        <v>10</v>
      </c>
      <c r="B26" s="24" t="s">
        <v>30</v>
      </c>
      <c r="C26" s="25" t="s">
        <v>30</v>
      </c>
      <c r="D26" s="26">
        <v>3</v>
      </c>
      <c r="E26" s="26">
        <v>3</v>
      </c>
      <c r="F26" s="26">
        <f t="shared" si="0"/>
        <v>6</v>
      </c>
      <c r="G26" s="27"/>
      <c r="H26" s="27"/>
      <c r="I26" s="26">
        <v>0</v>
      </c>
      <c r="J26" s="28">
        <v>0</v>
      </c>
      <c r="K26" s="28">
        <v>0</v>
      </c>
      <c r="L26" s="28">
        <v>0</v>
      </c>
    </row>
    <row r="27" spans="1:12" ht="15.75" thickBot="1" x14ac:dyDescent="0.3">
      <c r="A27" s="35"/>
      <c r="B27" s="36"/>
      <c r="C27" s="25" t="s">
        <v>31</v>
      </c>
      <c r="D27" s="26">
        <v>0</v>
      </c>
      <c r="E27" s="26">
        <v>2</v>
      </c>
      <c r="F27" s="26">
        <f t="shared" si="0"/>
        <v>2</v>
      </c>
      <c r="G27" s="27"/>
      <c r="H27" s="27"/>
      <c r="I27" s="26">
        <v>0</v>
      </c>
      <c r="J27" s="28">
        <v>0</v>
      </c>
      <c r="K27" s="28">
        <v>0</v>
      </c>
      <c r="L27" s="28">
        <v>0</v>
      </c>
    </row>
    <row r="28" spans="1:12" ht="15.75" thickBot="1" x14ac:dyDescent="0.3">
      <c r="A28" s="32"/>
      <c r="B28" s="27"/>
      <c r="C28" s="25" t="s">
        <v>32</v>
      </c>
      <c r="D28" s="26">
        <v>1</v>
      </c>
      <c r="E28" s="26">
        <v>0</v>
      </c>
      <c r="F28" s="26">
        <f t="shared" si="0"/>
        <v>1</v>
      </c>
      <c r="G28" s="27"/>
      <c r="H28" s="26">
        <v>1</v>
      </c>
      <c r="I28" s="26">
        <v>1</v>
      </c>
      <c r="J28" s="28">
        <v>0</v>
      </c>
      <c r="K28" s="33">
        <f>1/1*100%</f>
        <v>1</v>
      </c>
      <c r="L28" s="33">
        <f>1/1*100%</f>
        <v>1</v>
      </c>
    </row>
    <row r="29" spans="1:12" ht="15.75" thickBot="1" x14ac:dyDescent="0.3">
      <c r="A29" s="23">
        <v>11</v>
      </c>
      <c r="B29" s="24" t="s">
        <v>33</v>
      </c>
      <c r="C29" s="25" t="s">
        <v>33</v>
      </c>
      <c r="D29" s="26">
        <v>5</v>
      </c>
      <c r="E29" s="26">
        <v>5</v>
      </c>
      <c r="F29" s="26">
        <f t="shared" si="0"/>
        <v>10</v>
      </c>
      <c r="G29" s="26">
        <v>1</v>
      </c>
      <c r="H29" s="27"/>
      <c r="I29" s="26">
        <v>1</v>
      </c>
      <c r="J29" s="33">
        <f>1/5*100%</f>
        <v>0.2</v>
      </c>
      <c r="K29" s="28">
        <v>0</v>
      </c>
      <c r="L29" s="33">
        <f>1/10*100%</f>
        <v>0.1</v>
      </c>
    </row>
    <row r="30" spans="1:12" ht="15.75" thickBot="1" x14ac:dyDescent="0.3">
      <c r="A30" s="35"/>
      <c r="B30" s="36"/>
      <c r="C30" s="25" t="s">
        <v>34</v>
      </c>
      <c r="D30" s="26">
        <v>1</v>
      </c>
      <c r="E30" s="26">
        <v>2</v>
      </c>
      <c r="F30" s="26">
        <f t="shared" si="0"/>
        <v>3</v>
      </c>
      <c r="G30" s="27"/>
      <c r="H30" s="27"/>
      <c r="I30" s="26">
        <v>0</v>
      </c>
      <c r="J30" s="28">
        <v>0</v>
      </c>
      <c r="K30" s="28">
        <v>0</v>
      </c>
      <c r="L30" s="28">
        <v>0</v>
      </c>
    </row>
    <row r="31" spans="1:12" ht="15.75" thickBot="1" x14ac:dyDescent="0.3">
      <c r="A31" s="32"/>
      <c r="B31" s="27"/>
      <c r="C31" s="25" t="s">
        <v>35</v>
      </c>
      <c r="D31" s="26">
        <v>3</v>
      </c>
      <c r="E31" s="26">
        <v>1</v>
      </c>
      <c r="F31" s="26">
        <f t="shared" si="0"/>
        <v>4</v>
      </c>
      <c r="G31" s="27"/>
      <c r="H31" s="27"/>
      <c r="I31" s="26">
        <v>0</v>
      </c>
      <c r="J31" s="28">
        <v>0</v>
      </c>
      <c r="K31" s="28">
        <v>0</v>
      </c>
      <c r="L31" s="28">
        <v>0</v>
      </c>
    </row>
    <row r="32" spans="1:12" ht="15.75" thickBot="1" x14ac:dyDescent="0.3">
      <c r="A32" s="23">
        <v>12</v>
      </c>
      <c r="B32" s="24" t="s">
        <v>36</v>
      </c>
      <c r="C32" s="25" t="s">
        <v>36</v>
      </c>
      <c r="D32" s="26">
        <v>4</v>
      </c>
      <c r="E32" s="26">
        <v>3</v>
      </c>
      <c r="F32" s="26">
        <f t="shared" si="0"/>
        <v>7</v>
      </c>
      <c r="G32" s="27"/>
      <c r="H32" s="27"/>
      <c r="I32" s="26">
        <v>0</v>
      </c>
      <c r="J32" s="28">
        <v>0</v>
      </c>
      <c r="K32" s="28">
        <v>0</v>
      </c>
      <c r="L32" s="28">
        <v>0</v>
      </c>
    </row>
    <row r="33" spans="1:12" ht="15.75" thickBot="1" x14ac:dyDescent="0.3">
      <c r="A33" s="35"/>
      <c r="B33" s="36"/>
      <c r="C33" s="25" t="s">
        <v>37</v>
      </c>
      <c r="D33" s="37">
        <v>3</v>
      </c>
      <c r="E33" s="37">
        <v>4</v>
      </c>
      <c r="F33" s="26">
        <f t="shared" si="0"/>
        <v>7</v>
      </c>
      <c r="G33" s="27"/>
      <c r="H33" s="27"/>
      <c r="I33" s="26">
        <v>0</v>
      </c>
      <c r="J33" s="28">
        <v>0</v>
      </c>
      <c r="K33" s="28">
        <v>0</v>
      </c>
      <c r="L33" s="28">
        <v>0</v>
      </c>
    </row>
    <row r="34" spans="1:12" ht="15.75" thickBot="1" x14ac:dyDescent="0.3">
      <c r="A34" s="32"/>
      <c r="B34" s="27"/>
      <c r="C34" s="25" t="s">
        <v>38</v>
      </c>
      <c r="D34" s="37">
        <v>1</v>
      </c>
      <c r="E34" s="37">
        <v>0</v>
      </c>
      <c r="F34" s="26">
        <f t="shared" si="0"/>
        <v>1</v>
      </c>
      <c r="G34" s="27"/>
      <c r="H34" s="27"/>
      <c r="I34" s="26">
        <v>0</v>
      </c>
      <c r="J34" s="28">
        <v>0</v>
      </c>
      <c r="K34" s="28">
        <v>0</v>
      </c>
      <c r="L34" s="28">
        <v>0</v>
      </c>
    </row>
    <row r="35" spans="1:12" ht="15.75" thickBot="1" x14ac:dyDescent="0.3">
      <c r="A35" s="34">
        <v>13</v>
      </c>
      <c r="B35" s="25" t="s">
        <v>39</v>
      </c>
      <c r="C35" s="25" t="s">
        <v>39</v>
      </c>
      <c r="D35" s="37">
        <v>4</v>
      </c>
      <c r="E35" s="37">
        <v>5</v>
      </c>
      <c r="F35" s="26">
        <f t="shared" si="0"/>
        <v>9</v>
      </c>
      <c r="G35" s="26">
        <v>1</v>
      </c>
      <c r="H35" s="27"/>
      <c r="I35" s="26">
        <v>1</v>
      </c>
      <c r="J35" s="33">
        <f>1/4*100%</f>
        <v>0.25</v>
      </c>
      <c r="K35" s="28">
        <v>0</v>
      </c>
      <c r="L35" s="33">
        <f>1/9*100%</f>
        <v>0.1111111111111111</v>
      </c>
    </row>
    <row r="36" spans="1:12" ht="15.75" thickBot="1" x14ac:dyDescent="0.3">
      <c r="A36" s="23">
        <v>14</v>
      </c>
      <c r="B36" s="24" t="s">
        <v>40</v>
      </c>
      <c r="C36" s="25" t="s">
        <v>40</v>
      </c>
      <c r="D36" s="37">
        <v>4</v>
      </c>
      <c r="E36" s="37">
        <v>1</v>
      </c>
      <c r="F36" s="26">
        <f t="shared" si="0"/>
        <v>5</v>
      </c>
      <c r="G36" s="27"/>
      <c r="H36" s="27"/>
      <c r="I36" s="26">
        <v>0</v>
      </c>
      <c r="J36" s="28">
        <v>0</v>
      </c>
      <c r="K36" s="28">
        <v>0</v>
      </c>
      <c r="L36" s="28">
        <v>0</v>
      </c>
    </row>
    <row r="37" spans="1:12" ht="15.75" thickBot="1" x14ac:dyDescent="0.3">
      <c r="A37" s="35"/>
      <c r="B37" s="36"/>
      <c r="C37" s="25" t="s">
        <v>41</v>
      </c>
      <c r="D37" s="37">
        <v>5</v>
      </c>
      <c r="E37" s="37">
        <v>4</v>
      </c>
      <c r="F37" s="26">
        <f t="shared" si="0"/>
        <v>9</v>
      </c>
      <c r="G37" s="27"/>
      <c r="H37" s="26">
        <v>1</v>
      </c>
      <c r="I37" s="26">
        <v>1</v>
      </c>
      <c r="J37" s="28">
        <v>0</v>
      </c>
      <c r="K37" s="33">
        <f>1/4*100%</f>
        <v>0.25</v>
      </c>
      <c r="L37" s="33">
        <f>1/9*100%</f>
        <v>0.1111111111111111</v>
      </c>
    </row>
    <row r="38" spans="1:12" ht="15.75" thickBot="1" x14ac:dyDescent="0.3">
      <c r="A38" s="32"/>
      <c r="B38" s="27"/>
      <c r="C38" s="25" t="s">
        <v>42</v>
      </c>
      <c r="D38" s="26">
        <v>4</v>
      </c>
      <c r="E38" s="26">
        <v>3</v>
      </c>
      <c r="F38" s="26">
        <f t="shared" si="0"/>
        <v>7</v>
      </c>
      <c r="G38" s="27"/>
      <c r="H38" s="26">
        <v>1</v>
      </c>
      <c r="I38" s="26">
        <v>1</v>
      </c>
      <c r="J38" s="28">
        <v>0</v>
      </c>
      <c r="K38" s="33">
        <f>1/3*100%</f>
        <v>0.33333333333333331</v>
      </c>
      <c r="L38" s="33">
        <f>1/F38*100%</f>
        <v>0.14285714285714285</v>
      </c>
    </row>
    <row r="39" spans="1:12" ht="15.75" thickBot="1" x14ac:dyDescent="0.3">
      <c r="A39" s="23">
        <v>15</v>
      </c>
      <c r="B39" s="24" t="s">
        <v>43</v>
      </c>
      <c r="C39" s="25" t="s">
        <v>43</v>
      </c>
      <c r="D39" s="26">
        <v>14</v>
      </c>
      <c r="E39" s="26">
        <v>13</v>
      </c>
      <c r="F39" s="26">
        <f t="shared" si="0"/>
        <v>27</v>
      </c>
      <c r="G39" s="26">
        <v>2</v>
      </c>
      <c r="H39" s="26">
        <v>1</v>
      </c>
      <c r="I39" s="26">
        <v>3</v>
      </c>
      <c r="J39" s="33">
        <f>2/D39*100%</f>
        <v>0.14285714285714285</v>
      </c>
      <c r="K39" s="33">
        <f>1/E39*100%</f>
        <v>7.6923076923076927E-2</v>
      </c>
      <c r="L39" s="33">
        <f>3/F39*100%</f>
        <v>0.1111111111111111</v>
      </c>
    </row>
    <row r="40" spans="1:12" ht="15.75" thickBot="1" x14ac:dyDescent="0.3">
      <c r="A40" s="35"/>
      <c r="B40" s="36"/>
      <c r="C40" s="25" t="s">
        <v>44</v>
      </c>
      <c r="D40" s="26">
        <v>2</v>
      </c>
      <c r="E40" s="26">
        <v>2</v>
      </c>
      <c r="F40" s="26">
        <f t="shared" si="0"/>
        <v>4</v>
      </c>
      <c r="G40" s="27"/>
      <c r="H40" s="26">
        <v>1</v>
      </c>
      <c r="I40" s="26">
        <v>1</v>
      </c>
      <c r="J40" s="28">
        <v>0</v>
      </c>
      <c r="K40" s="33">
        <f>1/E40*100%</f>
        <v>0.5</v>
      </c>
      <c r="L40" s="33">
        <f>1/F40*100%</f>
        <v>0.25</v>
      </c>
    </row>
    <row r="41" spans="1:12" ht="15.75" thickBot="1" x14ac:dyDescent="0.3">
      <c r="A41" s="32"/>
      <c r="B41" s="27"/>
      <c r="C41" s="25" t="s">
        <v>45</v>
      </c>
      <c r="D41" s="26">
        <v>2</v>
      </c>
      <c r="E41" s="26">
        <v>5</v>
      </c>
      <c r="F41" s="26">
        <f t="shared" si="0"/>
        <v>7</v>
      </c>
      <c r="G41" s="27"/>
      <c r="H41" s="27"/>
      <c r="I41" s="26">
        <v>0</v>
      </c>
      <c r="J41" s="28">
        <v>0</v>
      </c>
      <c r="K41" s="28">
        <v>0</v>
      </c>
      <c r="L41" s="28">
        <v>0</v>
      </c>
    </row>
    <row r="42" spans="1:12" ht="15.75" thickBot="1" x14ac:dyDescent="0.3">
      <c r="A42" s="23">
        <v>16</v>
      </c>
      <c r="B42" s="24" t="s">
        <v>46</v>
      </c>
      <c r="C42" s="25" t="s">
        <v>46</v>
      </c>
      <c r="D42" s="26">
        <v>6</v>
      </c>
      <c r="E42" s="26">
        <v>11</v>
      </c>
      <c r="F42" s="26">
        <f t="shared" si="0"/>
        <v>17</v>
      </c>
      <c r="G42" s="27"/>
      <c r="H42" s="26">
        <v>2</v>
      </c>
      <c r="I42" s="26">
        <v>2</v>
      </c>
      <c r="J42" s="28">
        <v>0</v>
      </c>
      <c r="K42" s="33">
        <f>2/E42*100%</f>
        <v>0.18181818181818182</v>
      </c>
      <c r="L42" s="33">
        <f>2/F42*100%</f>
        <v>0.11764705882352941</v>
      </c>
    </row>
    <row r="43" spans="1:12" ht="15.75" thickBot="1" x14ac:dyDescent="0.3">
      <c r="A43" s="35"/>
      <c r="B43" s="36"/>
      <c r="C43" s="25" t="s">
        <v>47</v>
      </c>
      <c r="D43" s="26">
        <v>7</v>
      </c>
      <c r="E43" s="26">
        <v>10</v>
      </c>
      <c r="F43" s="26">
        <f t="shared" si="0"/>
        <v>17</v>
      </c>
      <c r="G43" s="27"/>
      <c r="H43" s="27"/>
      <c r="I43" s="26">
        <v>0</v>
      </c>
      <c r="J43" s="28">
        <v>0</v>
      </c>
      <c r="K43" s="28">
        <v>0</v>
      </c>
      <c r="L43" s="28">
        <v>0</v>
      </c>
    </row>
    <row r="44" spans="1:12" ht="15.75" thickBot="1" x14ac:dyDescent="0.3">
      <c r="A44" s="35"/>
      <c r="B44" s="36"/>
      <c r="C44" s="25" t="s">
        <v>48</v>
      </c>
      <c r="D44" s="26">
        <v>1</v>
      </c>
      <c r="E44" s="26">
        <v>5</v>
      </c>
      <c r="F44" s="26">
        <f t="shared" si="0"/>
        <v>6</v>
      </c>
      <c r="G44" s="27"/>
      <c r="H44" s="27"/>
      <c r="I44" s="26">
        <v>0</v>
      </c>
      <c r="J44" s="28">
        <v>0</v>
      </c>
      <c r="K44" s="28">
        <v>0</v>
      </c>
      <c r="L44" s="28">
        <v>0</v>
      </c>
    </row>
    <row r="45" spans="1:12" ht="15.75" thickBot="1" x14ac:dyDescent="0.3">
      <c r="A45" s="32"/>
      <c r="B45" s="27"/>
      <c r="C45" s="25" t="s">
        <v>49</v>
      </c>
      <c r="D45" s="26">
        <v>3</v>
      </c>
      <c r="E45" s="26">
        <v>10</v>
      </c>
      <c r="F45" s="26">
        <f t="shared" si="0"/>
        <v>13</v>
      </c>
      <c r="G45" s="27"/>
      <c r="H45" s="27"/>
      <c r="I45" s="26">
        <v>0</v>
      </c>
      <c r="J45" s="28">
        <v>0</v>
      </c>
      <c r="K45" s="28">
        <v>0</v>
      </c>
      <c r="L45" s="28">
        <v>0</v>
      </c>
    </row>
    <row r="46" spans="1:12" ht="15.75" thickBot="1" x14ac:dyDescent="0.3">
      <c r="A46" s="34">
        <v>17</v>
      </c>
      <c r="B46" s="25" t="s">
        <v>50</v>
      </c>
      <c r="C46" s="25" t="s">
        <v>51</v>
      </c>
      <c r="D46" s="26">
        <v>2</v>
      </c>
      <c r="E46" s="26">
        <v>0</v>
      </c>
      <c r="F46" s="26">
        <f t="shared" si="0"/>
        <v>2</v>
      </c>
      <c r="G46" s="27"/>
      <c r="H46" s="27"/>
      <c r="I46" s="26">
        <v>0</v>
      </c>
      <c r="J46" s="28">
        <v>0</v>
      </c>
      <c r="K46" s="28">
        <v>0</v>
      </c>
      <c r="L46" s="28">
        <v>0</v>
      </c>
    </row>
    <row r="47" spans="1:12" ht="16.5" thickBot="1" x14ac:dyDescent="0.3">
      <c r="A47" s="4" t="s">
        <v>52</v>
      </c>
      <c r="B47" s="10"/>
      <c r="C47" s="27"/>
      <c r="D47" s="38">
        <f>SUM(D9:D46)</f>
        <v>110</v>
      </c>
      <c r="E47" s="38">
        <f>SUM(E9:E46)</f>
        <v>123</v>
      </c>
      <c r="F47" s="38">
        <f>SUM(F9:F46)</f>
        <v>233</v>
      </c>
      <c r="G47" s="38">
        <v>5</v>
      </c>
      <c r="H47" s="38">
        <v>7</v>
      </c>
      <c r="I47" s="38">
        <v>12</v>
      </c>
      <c r="J47" s="33">
        <f>5/D47*100%</f>
        <v>4.5454545454545456E-2</v>
      </c>
      <c r="K47" s="33">
        <f>7/E47*100%</f>
        <v>5.6910569105691054E-2</v>
      </c>
      <c r="L47" s="33">
        <f>12/F47*100%</f>
        <v>5.1502145922746781E-2</v>
      </c>
    </row>
    <row r="48" spans="1:12" ht="16.5" thickBot="1" x14ac:dyDescent="0.3">
      <c r="A48" s="5" t="s">
        <v>53</v>
      </c>
      <c r="B48" s="10"/>
      <c r="C48" s="27"/>
      <c r="D48" s="20">
        <v>11.18</v>
      </c>
      <c r="E48" s="39"/>
      <c r="F48" s="39"/>
      <c r="G48" s="40"/>
      <c r="H48" s="40"/>
      <c r="I48" s="40"/>
      <c r="J48" s="40"/>
      <c r="K48" s="40"/>
      <c r="L48" s="40"/>
    </row>
    <row r="49" spans="1:12" ht="15.75" thickBo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ht="15.75" thickBot="1" x14ac:dyDescent="0.3">
      <c r="A50" s="6" t="s">
        <v>54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1:12" ht="15.75" thickBot="1" x14ac:dyDescent="0.3">
      <c r="A51" s="6" t="s">
        <v>55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</sheetData>
  <mergeCells count="9">
    <mergeCell ref="A1:L1"/>
    <mergeCell ref="D2:G2"/>
    <mergeCell ref="A5:A7"/>
    <mergeCell ref="B5:B7"/>
    <mergeCell ref="C5:C7"/>
    <mergeCell ref="D5:L5"/>
    <mergeCell ref="D6:F6"/>
    <mergeCell ref="G6:I6"/>
    <mergeCell ref="J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DIKA BERLIAND</dc:creator>
  <cp:lastModifiedBy>DIKA BERLIAND</cp:lastModifiedBy>
  <dcterms:created xsi:type="dcterms:W3CDTF">2026-06-08T17:20:17Z</dcterms:created>
  <dcterms:modified xsi:type="dcterms:W3CDTF">2026-06-08T17:21:03Z</dcterms:modified>
</cp:coreProperties>
</file>